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2dc846041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h forecast" sheetId="1" r:id="R6b8169b7bdb7465c"/>
    <x:sheet xmlns:r="http://schemas.openxmlformats.org/officeDocument/2006/relationships" name="Completed example" sheetId="2" r:id="R8d9f792e673648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"/>
    <x:numFmt numFmtId="201" formatCode="$#,##0;[Red]-$#,##0"/>
  </x:numFmts>
  <x:fonts count="10">
    <x:font>
      <x:sz val="11"/>
      <x:name val="Carlito"/>
    </x:font>
    <x:font>
      <x:sz val="10"/>
      <x:color rgb="FF171611"/>
      <x:name val="Arial"/>
    </x:font>
    <x:font>
      <x:b/>
      <x:sz val="20"/>
      <x:color rgb="FFFFFDF8"/>
      <x:name val="Arial"/>
    </x:font>
    <x:font>
      <x:sz val="11"/>
      <x:color rgb="FFFFFDF8"/>
      <x:name val="Arial"/>
    </x:font>
    <x:font>
      <x:sz val="10"/>
      <x:color rgb="FF6E685F"/>
      <x:name val="Arial"/>
    </x:font>
    <x:font>
      <x:b/>
      <x:sz val="10"/>
      <x:color rgb="FFFFFDF8"/>
      <x:name val="Arial"/>
    </x:font>
    <x:font>
      <x:b/>
      <x:sz val="9"/>
      <x:color rgb="FF171611"/>
      <x:name val="Arial"/>
    </x:font>
    <x:font>
      <x:b/>
      <x:sz val="10"/>
      <x:color rgb="FF171611"/>
      <x:name val="Arial"/>
    </x:font>
    <x:font>
      <x:b/>
      <x:sz val="16"/>
      <x:color rgb="FF171611"/>
      <x:name val="Arial"/>
    </x:font>
    <x:font>
      <x:sz val="9"/>
      <x:color rgb="FF6E685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4EFE3"/>
      </x:patternFill>
    </x:fill>
    <x:fill>
      <x:patternFill patternType="solid">
        <x:fgColor rgb="FF171611"/>
      </x:patternFill>
    </x:fill>
    <x:fill>
      <x:patternFill patternType="solid">
        <x:fgColor rgb="FFE6DED0"/>
      </x:patternFill>
    </x:fill>
    <x:fill>
      <x:patternFill patternType="solid">
        <x:fgColor rgb="FFDCEAF7"/>
      </x:patternFill>
    </x:fill>
    <x:fill>
      <x:patternFill patternType="solid">
        <x:fgColor rgb="FFE8E2D6"/>
      </x:patternFill>
    </x:fill>
  </x:fills>
  <x:borders count="4">
    <x:border/>
    <x:border>
      <x:bottom style="thin">
        <x:color rgb="FFB8B0A2"/>
      </x:bottom>
    </x:border>
    <x:border>
      <x:top style="thin">
        <x:color rgb="FF171611"/>
      </x:top>
      <x:bottom style="thin">
        <x:color rgb="FF171611"/>
      </x:bottom>
    </x:border>
    <x:border>
      <x:top style="medium">
        <x:color rgb="FF171611"/>
      </x:top>
    </x:border>
  </x:borders>
  <x:cellStyleXfs count="1">
    <x:xf numFmtId="0" fontId="0" fillId="0" borderId="0"/>
  </x:cellStyleXfs>
  <x:cellXfs count="6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7" fillId="2" borderId="0" xfId="0" applyNumberFormat="1" applyFont="1" applyFill="1" applyBorder="1"/>
    <x:xf numFmtId="0" fontId="7" fillId="4" borderId="0" xfId="0" applyNumberFormat="1" applyFont="1" applyFill="1" applyBorder="1"/>
    <x:xf numFmtId="0" fontId="7" fillId="2" borderId="1" xfId="0" applyNumberFormat="1" applyFont="1" applyFill="1" applyBorder="1"/>
    <x:xf numFmtId="0" fontId="1" fillId="2" borderId="1" xfId="0" applyNumberFormat="1" applyFont="1" applyFill="1" applyBorder="1"/>
    <x:xf numFmtId="0" fontId="7" fillId="2" borderId="2" xfId="0" applyNumberFormat="1" applyFont="1" applyFill="1" applyBorder="1"/>
    <x:xf numFmtId="0" fontId="1" fillId="2" borderId="2" xfId="0" applyNumberFormat="1" applyFont="1" applyFill="1" applyBorder="1"/>
    <x:xf numFmtId="200" fontId="1" fillId="2" borderId="1" xfId="0" applyNumberFormat="1" applyFont="1" applyFill="1" applyBorder="1"/>
    <x:xf numFmtId="201" fontId="1" fillId="2" borderId="0" xfId="0" applyNumberFormat="1" applyFont="1" applyFill="1" applyBorder="1"/>
    <x:xf numFmtId="201" fontId="6" fillId="4" borderId="0" xfId="0" applyNumberFormat="1" applyFont="1" applyFill="1" applyBorder="1"/>
    <x:xf numFmtId="201" fontId="1" fillId="2" borderId="1" xfId="0" applyNumberFormat="1" applyFont="1" applyFill="1" applyBorder="1"/>
    <x:xf numFmtId="201" fontId="1" fillId="2" borderId="2" xfId="0" applyNumberFormat="1" applyFont="1" applyFill="1" applyBorder="1"/>
    <x:xf numFmtId="200" fontId="1" fillId="5" borderId="1" xfId="0" applyNumberFormat="1" applyFont="1" applyFill="1" applyBorder="1"/>
    <x:xf numFmtId="201" fontId="1" fillId="5" borderId="0" xfId="0" applyNumberFormat="1" applyFont="1" applyFill="1" applyBorder="1"/>
    <x:xf numFmtId="0" fontId="1" fillId="2" borderId="3" xfId="0" applyNumberFormat="1" applyFont="1" applyFill="1" applyBorder="1"/>
    <x:xf numFmtId="0" fontId="8" fillId="2" borderId="0" xfId="0" applyNumberFormat="1" applyFont="1" applyFill="1" applyBorder="1"/>
    <x:xf numFmtId="201" fontId="8" fillId="2" borderId="0" xfId="0" applyNumberFormat="1" applyFont="1" applyFill="1" applyBorder="1"/>
    <x:xf numFmtId="0" fontId="1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200" fontId="1" fillId="5" borderId="1" xfId="0" applyNumberFormat="1" applyFont="1" applyFill="1" applyBorder="1" applyAlignment="1">
      <x:alignment horizontal="right"/>
    </x:xf>
    <x:xf numFmtId="200" fontId="1" fillId="2" borderId="1" xfId="0" applyNumberFormat="1" applyFont="1" applyFill="1" applyBorder="1" applyAlignment="1">
      <x:alignment horizontal="right"/>
    </x:xf>
    <x:xf numFmtId="201" fontId="1" fillId="5" borderId="0" xfId="0" applyNumberFormat="1" applyFont="1" applyFill="1" applyBorder="1" applyAlignment="1">
      <x:alignment horizontal="right"/>
    </x:xf>
    <x:xf numFmtId="201" fontId="1" fillId="2" borderId="0" xfId="0" applyNumberFormat="1" applyFont="1" applyFill="1" applyBorder="1" applyAlignment="1">
      <x:alignment horizontal="right"/>
    </x:xf>
    <x:xf numFmtId="201" fontId="6" fillId="4" borderId="0" xfId="0" applyNumberFormat="1" applyFont="1" applyFill="1" applyBorder="1" applyAlignment="1">
      <x:alignment horizontal="right"/>
    </x:xf>
    <x:xf numFmtId="201" fontId="1" fillId="2" borderId="1" xfId="0" applyNumberFormat="1" applyFont="1" applyFill="1" applyBorder="1" applyAlignment="1">
      <x:alignment horizontal="right"/>
    </x:xf>
    <x:xf numFmtId="201" fontId="1" fillId="2" borderId="2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/>
    </x:xf>
    <x:xf numFmtId="0" fontId="1" fillId="2" borderId="3" xfId="0" applyNumberFormat="1" applyFont="1" applyFill="1" applyBorder="1" applyAlignment="1">
      <x:alignment horizontal="right"/>
    </x:xf>
    <x:xf numFmtId="201" fontId="8" fillId="2" borderId="0" xfId="0" applyNumberFormat="1" applyFont="1" applyFill="1" applyBorder="1" applyAlignment="1">
      <x:alignment horizontal="right"/>
    </x:xf>
    <x:xf numFmtId="0" fontId="7" fillId="6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7" fillId="2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horizontal="right" vertical="center"/>
    </x:xf>
    <x:xf numFmtId="200" fontId="1" fillId="2" borderId="1" xfId="0" applyNumberFormat="1" applyFont="1" applyFill="1" applyBorder="1" applyAlignment="1">
      <x:alignment horizontal="right" vertical="center"/>
    </x:xf>
    <x:xf numFmtId="0" fontId="7" fillId="2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0" fontId="7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horizontal="right" vertical="center"/>
    </x:xf>
    <x:xf numFmtId="201" fontId="1" fillId="2" borderId="1" xfId="0" applyNumberFormat="1" applyFont="1" applyFill="1" applyBorder="1" applyAlignment="1">
      <x:alignment horizontal="right" vertical="center"/>
    </x:xf>
    <x:xf numFmtId="0" fontId="7" fillId="2" borderId="2" xfId="0" applyNumberFormat="1" applyFont="1" applyFill="1" applyBorder="1" applyAlignment="1">
      <x:alignment vertical="center"/>
    </x:xf>
    <x:xf numFmtId="201" fontId="1" fillId="2" borderId="2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1" fillId="2" borderId="3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horizontal="right" vertical="center"/>
    </x:xf>
    <x:xf numFmtId="201" fontId="8" fillId="2" borderId="0" xfId="0" applyNumberFormat="1" applyFont="1" applyFill="1" applyBorder="1" applyAlignment="1">
      <x:alignment horizontal="right" vertical="center"/>
    </x:xf>
    <x:xf numFmtId="0" fontId="9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171611"/>
      </x:font>
      <x:fill>
        <x:patternFill patternType="solid">
          <x:bgColor rgb="FFF2D7C7"/>
        </x:patternFill>
      </x:fill>
    </x:dxf>
    <x:dxf>
      <x:font>
        <x:b/>
        <x:color rgb="FF171611"/>
      </x:font>
      <x:fill>
        <x:patternFill patternType="solid">
          <x:bgColor rgb="FFE1E8D6"/>
        </x:patternFill>
      </x:fill>
    </x:dxf>
    <x:dxf>
      <x:font>
        <x:b/>
        <x:color rgb="FF171611"/>
      </x:font>
      <x:fill>
        <x:patternFill patternType="solid">
          <x:bgColor rgb="FFF2D7C7"/>
        </x:patternFill>
      </x:fill>
    </x:dxf>
    <x:dxf>
      <x:font>
        <x:b/>
        <x:color rgb="FF171611"/>
      </x:font>
      <x:fill>
        <x:patternFill patternType="solid">
          <x:bgColor rgb="FFE1E8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67a19efc74ba6" /><Relationship Type="http://schemas.openxmlformats.org/officeDocument/2006/relationships/theme" Target="/xl/theme/theme1.xml" Id="R3d3e692cdb894d48" /><Relationship Type="http://schemas.openxmlformats.org/officeDocument/2006/relationships/sharedStrings" Target="/xl/sharedStrings.xml" Id="Re28db42a218842e5" /><Relationship Type="http://schemas.openxmlformats.org/officeDocument/2006/relationships/worksheet" Target="/xl/worksheets/sheet1.xml" Id="R6b8169b7bdb7465c" /><Relationship Type="http://schemas.openxmlformats.org/officeDocument/2006/relationships/worksheet" Target="/xl/worksheets/sheet2.xml" Id="R8d9f792e673648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1611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8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38" customHeight="1">
      <x:c r="A1" s="5" t="str">
        <x:v>Black Lentil 13-week cash forecast</x:v>
      </x:c>
      <x:c r="B1" s="46"/>
      <x:c r="C1" s="46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</x:row>
    <x:row r="2" ht="25" customHeight="1">
      <x:c r="A2" s="47" t="str">
        <x:v>See when available cash may fall below the amount the business intends to protect.</x:v>
      </x:c>
      <x:c r="B2" s="46"/>
      <x:c r="C2" s="46"/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</x:row>
    <x:row r="3" ht="23" customHeight="1">
      <x:c r="A3" s="48" t="str">
        <x:v>Blue cells are inputs. A blank means not reviewed. Enter 0 only when no money is expected.</x:v>
      </x:c>
      <x:c r="B3" s="46"/>
      <x:c r="C3" s="46"/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</x:row>
    <x:row r="4" ht="23" customHeight="1">
      <x:c r="A4" s="48" t="str">
        <x:v>Update the dates, receipts, and payments every week. This sheet plans cash timing. It is not an income statement or tax return.</x:v>
      </x:c>
      <x:c r="B4" s="46"/>
      <x:c r="C4" s="46"/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</x:row>
    <x:row r="5">
      <x:c r="A5" s="46"/>
      <x:c r="B5" s="46"/>
      <x:c r="C5" s="46"/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</x:row>
    <x:row r="6" ht="22" customHeight="1">
      <x:c r="A6" s="10" t="str">
        <x:v>13-WEEK VIEW</x:v>
      </x:c>
      <x:c r="B6" s="10"/>
      <x:c r="C6" s="10"/>
      <x:c r="D6" s="10"/>
      <x:c r="E6" s="10"/>
      <x:c r="F6" s="10"/>
      <x:c r="G6" s="10"/>
      <x:c r="H6" s="10"/>
      <x:c r="I6" s="10"/>
      <x:c r="J6" s="10"/>
      <x:c r="K6" s="10"/>
      <x:c r="L6" s="10"/>
      <x:c r="M6" s="10"/>
      <x:c r="N6" s="10"/>
    </x:row>
    <x:row r="7" ht="22" customHeight="1">
      <x:c r="A7" s="49" t="str">
        <x:v>Week starting</x:v>
      </x:c>
      <x:c r="B7" s="50" t="n">
        <x:v>46286.5</x:v>
      </x:c>
      <x:c r="C7" s="51" t="n">
        <x:f>B7+7</x:f>
        <x:v>46293.5</x:v>
      </x:c>
      <x:c r="D7" s="51" t="n">
        <x:f>C7+7</x:f>
        <x:v>46300.5</x:v>
      </x:c>
      <x:c r="E7" s="51" t="n">
        <x:f>D7+7</x:f>
        <x:v>46307.5</x:v>
      </x:c>
      <x:c r="F7" s="51" t="n">
        <x:f>E7+7</x:f>
        <x:v>46314.5</x:v>
      </x:c>
      <x:c r="G7" s="51" t="n">
        <x:f>F7+7</x:f>
        <x:v>46321.5</x:v>
      </x:c>
      <x:c r="H7" s="51" t="n">
        <x:f>G7+7</x:f>
        <x:v>46328.5</x:v>
      </x:c>
      <x:c r="I7" s="51" t="n">
        <x:f>H7+7</x:f>
        <x:v>46335.5</x:v>
      </x:c>
      <x:c r="J7" s="51" t="n">
        <x:f>I7+7</x:f>
        <x:v>46342.5</x:v>
      </x:c>
      <x:c r="K7" s="51" t="n">
        <x:f>J7+7</x:f>
        <x:v>46349.5</x:v>
      </x:c>
      <x:c r="L7" s="51" t="n">
        <x:f>K7+7</x:f>
        <x:v>46356.5</x:v>
      </x:c>
      <x:c r="M7" s="51" t="n">
        <x:f>L7+7</x:f>
        <x:v>46363.5</x:v>
      </x:c>
      <x:c r="N7" s="51" t="n">
        <x:f>M7+7</x:f>
        <x:v>46370.5</x:v>
      </x:c>
    </x:row>
    <x:row r="8" ht="22" customHeight="1">
      <x:c r="A8" s="52" t="str">
        <x:v>Opening cash</x:v>
      </x:c>
      <x:c r="B8" s="53"/>
      <x:c r="C8" s="54" t="n">
        <x:f>B22</x:f>
        <x:v>0</x:v>
      </x:c>
      <x:c r="D8" s="54" t="n">
        <x:f>C22</x:f>
        <x:v>0</x:v>
      </x:c>
      <x:c r="E8" s="54" t="n">
        <x:f>D22</x:f>
        <x:v>0</x:v>
      </x:c>
      <x:c r="F8" s="54" t="n">
        <x:f>E22</x:f>
        <x:v>0</x:v>
      </x:c>
      <x:c r="G8" s="54" t="n">
        <x:f>F22</x:f>
        <x:v>0</x:v>
      </x:c>
      <x:c r="H8" s="54" t="n">
        <x:f>G22</x:f>
        <x:v>0</x:v>
      </x:c>
      <x:c r="I8" s="54" t="n">
        <x:f>H22</x:f>
        <x:v>0</x:v>
      </x:c>
      <x:c r="J8" s="54" t="n">
        <x:f>I22</x:f>
        <x:v>0</x:v>
      </x:c>
      <x:c r="K8" s="54" t="n">
        <x:f>J22</x:f>
        <x:v>0</x:v>
      </x:c>
      <x:c r="L8" s="54" t="n">
        <x:f>K22</x:f>
        <x:v>0</x:v>
      </x:c>
      <x:c r="M8" s="54" t="n">
        <x:f>L22</x:f>
        <x:v>0</x:v>
      </x:c>
      <x:c r="N8" s="54" t="n">
        <x:f>M22</x:f>
        <x:v>0</x:v>
      </x:c>
    </x:row>
    <x:row r="9" ht="22" customHeight="1">
      <x:c r="A9" s="55" t="str">
        <x:v>RECEIPTS</x:v>
      </x:c>
      <x:c r="B9" s="56"/>
      <x:c r="C9" s="56"/>
      <x:c r="D9" s="56"/>
      <x:c r="E9" s="56"/>
      <x:c r="F9" s="56"/>
      <x:c r="G9" s="56"/>
      <x:c r="H9" s="56"/>
      <x:c r="I9" s="56"/>
      <x:c r="J9" s="56"/>
      <x:c r="K9" s="56"/>
      <x:c r="L9" s="56"/>
      <x:c r="M9" s="56"/>
      <x:c r="N9" s="56"/>
    </x:row>
    <x:row r="10" ht="22" customHeight="1">
      <x:c r="A10" s="52" t="str">
        <x:v>Customer receipts</x:v>
      </x:c>
      <x:c r="B10" s="53"/>
      <x:c r="C10" s="53"/>
      <x:c r="D10" s="53"/>
      <x:c r="E10" s="53"/>
      <x:c r="F10" s="53"/>
      <x:c r="G10" s="53"/>
      <x:c r="H10" s="53"/>
      <x:c r="I10" s="53"/>
      <x:c r="J10" s="53"/>
      <x:c r="K10" s="53"/>
      <x:c r="L10" s="53"/>
      <x:c r="M10" s="53"/>
      <x:c r="N10" s="53"/>
    </x:row>
    <x:row r="11" ht="22" customHeight="1">
      <x:c r="A11" s="52" t="str">
        <x:v>Other receipts</x:v>
      </x:c>
      <x:c r="B11" s="53"/>
      <x:c r="C11" s="53"/>
      <x:c r="D11" s="53"/>
      <x:c r="E11" s="53"/>
      <x:c r="F11" s="53"/>
      <x:c r="G11" s="53"/>
      <x:c r="H11" s="53"/>
      <x:c r="I11" s="53"/>
      <x:c r="J11" s="53"/>
      <x:c r="K11" s="53"/>
      <x:c r="L11" s="53"/>
      <x:c r="M11" s="53"/>
      <x:c r="N11" s="53"/>
    </x:row>
    <x:row r="12" ht="22" customHeight="1">
      <x:c r="A12" s="49" t="str">
        <x:v>Total receipts</x:v>
      </x:c>
      <x:c r="B12" s="57" t="n">
        <x:f>SUM(B10:B11)</x:f>
        <x:v>0</x:v>
      </x:c>
      <x:c r="C12" s="57" t="n">
        <x:f>SUM(C10:C11)</x:f>
        <x:v>0</x:v>
      </x:c>
      <x:c r="D12" s="57" t="n">
        <x:f>SUM(D10:D11)</x:f>
        <x:v>0</x:v>
      </x:c>
      <x:c r="E12" s="57" t="n">
        <x:f>SUM(E10:E11)</x:f>
        <x:v>0</x:v>
      </x:c>
      <x:c r="F12" s="57" t="n">
        <x:f>SUM(F10:F11)</x:f>
        <x:v>0</x:v>
      </x:c>
      <x:c r="G12" s="57" t="n">
        <x:f>SUM(G10:G11)</x:f>
        <x:v>0</x:v>
      </x:c>
      <x:c r="H12" s="57" t="n">
        <x:f>SUM(H10:H11)</x:f>
        <x:v>0</x:v>
      </x:c>
      <x:c r="I12" s="57" t="n">
        <x:f>SUM(I10:I11)</x:f>
        <x:v>0</x:v>
      </x:c>
      <x:c r="J12" s="57" t="n">
        <x:f>SUM(J10:J11)</x:f>
        <x:v>0</x:v>
      </x:c>
      <x:c r="K12" s="57" t="n">
        <x:f>SUM(K10:K11)</x:f>
        <x:v>0</x:v>
      </x:c>
      <x:c r="L12" s="57" t="n">
        <x:f>SUM(L10:L11)</x:f>
        <x:v>0</x:v>
      </x:c>
      <x:c r="M12" s="57" t="n">
        <x:f>SUM(M10:M11)</x:f>
        <x:v>0</x:v>
      </x:c>
      <x:c r="N12" s="57" t="n">
        <x:f>SUM(N10:N11)</x:f>
        <x:v>0</x:v>
      </x:c>
    </x:row>
    <x:row r="13" ht="22" customHeight="1">
      <x:c r="A13" s="55" t="str">
        <x:v>PAYMENTS</x:v>
      </x:c>
      <x:c r="B13" s="56"/>
      <x:c r="C13" s="56"/>
      <x:c r="D13" s="56"/>
      <x:c r="E13" s="56"/>
      <x:c r="F13" s="56"/>
      <x:c r="G13" s="56"/>
      <x:c r="H13" s="56"/>
      <x:c r="I13" s="56"/>
      <x:c r="J13" s="56"/>
      <x:c r="K13" s="56"/>
      <x:c r="L13" s="56"/>
      <x:c r="M13" s="56"/>
      <x:c r="N13" s="56"/>
    </x:row>
    <x:row r="14" ht="22" customHeight="1">
      <x:c r="A14" s="52" t="str">
        <x:v>Payroll</x:v>
      </x:c>
      <x:c r="B14" s="53"/>
      <x:c r="C14" s="53"/>
      <x:c r="D14" s="53"/>
      <x:c r="E14" s="53"/>
      <x:c r="F14" s="53"/>
      <x:c r="G14" s="53"/>
      <x:c r="H14" s="53"/>
      <x:c r="I14" s="53"/>
      <x:c r="J14" s="53"/>
      <x:c r="K14" s="53"/>
      <x:c r="L14" s="53"/>
      <x:c r="M14" s="53"/>
      <x:c r="N14" s="53"/>
    </x:row>
    <x:row r="15" ht="22" customHeight="1">
      <x:c r="A15" s="52" t="str">
        <x:v>Rent and occupancy</x:v>
      </x:c>
      <x:c r="B15" s="53"/>
      <x:c r="C15" s="53"/>
      <x:c r="D15" s="53"/>
      <x:c r="E15" s="53"/>
      <x:c r="F15" s="53"/>
      <x:c r="G15" s="53"/>
      <x:c r="H15" s="53"/>
      <x:c r="I15" s="53"/>
      <x:c r="J15" s="53"/>
      <x:c r="K15" s="53"/>
      <x:c r="L15" s="53"/>
      <x:c r="M15" s="53"/>
      <x:c r="N15" s="53"/>
    </x:row>
    <x:row r="16" ht="22" customHeight="1">
      <x:c r="A16" s="52" t="str">
        <x:v>Purchasing</x:v>
      </x:c>
      <x:c r="B16" s="53"/>
      <x:c r="C16" s="53"/>
      <x:c r="D16" s="53"/>
      <x:c r="E16" s="53"/>
      <x:c r="F16" s="53"/>
      <x:c r="G16" s="53"/>
      <x:c r="H16" s="53"/>
      <x:c r="I16" s="53"/>
      <x:c r="J16" s="53"/>
      <x:c r="K16" s="53"/>
      <x:c r="L16" s="53"/>
      <x:c r="M16" s="53"/>
      <x:c r="N16" s="53"/>
    </x:row>
    <x:row r="17" ht="22" customHeight="1">
      <x:c r="A17" s="52" t="str">
        <x:v>Debt payments</x:v>
      </x:c>
      <x:c r="B17" s="53"/>
      <x:c r="C17" s="53"/>
      <x:c r="D17" s="53"/>
      <x:c r="E17" s="53"/>
      <x:c r="F17" s="53"/>
      <x:c r="G17" s="53"/>
      <x:c r="H17" s="53"/>
      <x:c r="I17" s="53"/>
      <x:c r="J17" s="53"/>
      <x:c r="K17" s="53"/>
      <x:c r="L17" s="53"/>
      <x:c r="M17" s="53"/>
      <x:c r="N17" s="53"/>
    </x:row>
    <x:row r="18" ht="22" customHeight="1">
      <x:c r="A18" s="52" t="str">
        <x:v>Taxes</x:v>
      </x:c>
      <x:c r="B18" s="53"/>
      <x:c r="C18" s="53"/>
      <x:c r="D18" s="53"/>
      <x:c r="E18" s="53"/>
      <x:c r="F18" s="53"/>
      <x:c r="G18" s="53"/>
      <x:c r="H18" s="53"/>
      <x:c r="I18" s="53"/>
      <x:c r="J18" s="53"/>
      <x:c r="K18" s="53"/>
      <x:c r="L18" s="53"/>
      <x:c r="M18" s="53"/>
      <x:c r="N18" s="53"/>
    </x:row>
    <x:row r="19" ht="22" customHeight="1">
      <x:c r="A19" s="52" t="str">
        <x:v>Other required payments</x:v>
      </x:c>
      <x:c r="B19" s="53"/>
      <x:c r="C19" s="53"/>
      <x:c r="D19" s="53"/>
      <x:c r="E19" s="53"/>
      <x:c r="F19" s="53"/>
      <x:c r="G19" s="53"/>
      <x:c r="H19" s="53"/>
      <x:c r="I19" s="53"/>
      <x:c r="J19" s="53"/>
      <x:c r="K19" s="53"/>
      <x:c r="L19" s="53"/>
      <x:c r="M19" s="53"/>
      <x:c r="N19" s="53"/>
    </x:row>
    <x:row r="20" ht="22" customHeight="1">
      <x:c r="A20" s="49" t="str">
        <x:v>Total payments</x:v>
      </x:c>
      <x:c r="B20" s="57" t="n">
        <x:f>SUM(B14:B19)</x:f>
        <x:v>0</x:v>
      </x:c>
      <x:c r="C20" s="57" t="n">
        <x:f>SUM(C14:C19)</x:f>
        <x:v>0</x:v>
      </x:c>
      <x:c r="D20" s="57" t="n">
        <x:f>SUM(D14:D19)</x:f>
        <x:v>0</x:v>
      </x:c>
      <x:c r="E20" s="57" t="n">
        <x:f>SUM(E14:E19)</x:f>
        <x:v>0</x:v>
      </x:c>
      <x:c r="F20" s="57" t="n">
        <x:f>SUM(F14:F19)</x:f>
        <x:v>0</x:v>
      </x:c>
      <x:c r="G20" s="57" t="n">
        <x:f>SUM(G14:G19)</x:f>
        <x:v>0</x:v>
      </x:c>
      <x:c r="H20" s="57" t="n">
        <x:f>SUM(H14:H19)</x:f>
        <x:v>0</x:v>
      </x:c>
      <x:c r="I20" s="57" t="n">
        <x:f>SUM(I14:I19)</x:f>
        <x:v>0</x:v>
      </x:c>
      <x:c r="J20" s="57" t="n">
        <x:f>SUM(J14:J19)</x:f>
        <x:v>0</x:v>
      </x:c>
      <x:c r="K20" s="57" t="n">
        <x:f>SUM(K14:K19)</x:f>
        <x:v>0</x:v>
      </x:c>
      <x:c r="L20" s="57" t="n">
        <x:f>SUM(L14:L19)</x:f>
        <x:v>0</x:v>
      </x:c>
      <x:c r="M20" s="57" t="n">
        <x:f>SUM(M14:M19)</x:f>
        <x:v>0</x:v>
      </x:c>
      <x:c r="N20" s="57" t="n">
        <x:f>SUM(N14:N19)</x:f>
        <x:v>0</x:v>
      </x:c>
    </x:row>
    <x:row r="21" ht="22" customHeight="1">
      <x:c r="A21" s="52" t="str">
        <x:v>Net cash movement</x:v>
      </x:c>
      <x:c r="B21" s="54" t="n">
        <x:f>B12-B20</x:f>
        <x:v>0</x:v>
      </x:c>
      <x:c r="C21" s="54" t="n">
        <x:f>C12-C20</x:f>
        <x:v>0</x:v>
      </x:c>
      <x:c r="D21" s="54" t="n">
        <x:f>D12-D20</x:f>
        <x:v>0</x:v>
      </x:c>
      <x:c r="E21" s="54" t="n">
        <x:f>E12-E20</x:f>
        <x:v>0</x:v>
      </x:c>
      <x:c r="F21" s="54" t="n">
        <x:f>F12-F20</x:f>
        <x:v>0</x:v>
      </x:c>
      <x:c r="G21" s="54" t="n">
        <x:f>G12-G20</x:f>
        <x:v>0</x:v>
      </x:c>
      <x:c r="H21" s="54" t="n">
        <x:f>H12-H20</x:f>
        <x:v>0</x:v>
      </x:c>
      <x:c r="I21" s="54" t="n">
        <x:f>I12-I20</x:f>
        <x:v>0</x:v>
      </x:c>
      <x:c r="J21" s="54" t="n">
        <x:f>J12-J20</x:f>
        <x:v>0</x:v>
      </x:c>
      <x:c r="K21" s="54" t="n">
        <x:f>K12-K20</x:f>
        <x:v>0</x:v>
      </x:c>
      <x:c r="L21" s="54" t="n">
        <x:f>L12-L20</x:f>
        <x:v>0</x:v>
      </x:c>
      <x:c r="M21" s="54" t="n">
        <x:f>M12-M20</x:f>
        <x:v>0</x:v>
      </x:c>
      <x:c r="N21" s="54" t="n">
        <x:f>N12-N20</x:f>
        <x:v>0</x:v>
      </x:c>
    </x:row>
    <x:row r="22" ht="22" customHeight="1">
      <x:c r="A22" s="58" t="str">
        <x:v>Ending cash</x:v>
      </x:c>
      <x:c r="B22" s="59" t="n">
        <x:f>B8+B21</x:f>
        <x:v>0</x:v>
      </x:c>
      <x:c r="C22" s="59" t="n">
        <x:f>C8+C21</x:f>
        <x:v>0</x:v>
      </x:c>
      <x:c r="D22" s="59" t="n">
        <x:f>D8+D21</x:f>
        <x:v>0</x:v>
      </x:c>
      <x:c r="E22" s="59" t="n">
        <x:f>E8+E21</x:f>
        <x:v>0</x:v>
      </x:c>
      <x:c r="F22" s="59" t="n">
        <x:f>F8+F21</x:f>
        <x:v>0</x:v>
      </x:c>
      <x:c r="G22" s="59" t="n">
        <x:f>G8+G21</x:f>
        <x:v>0</x:v>
      </x:c>
      <x:c r="H22" s="59" t="n">
        <x:f>H8+H21</x:f>
        <x:v>0</x:v>
      </x:c>
      <x:c r="I22" s="59" t="n">
        <x:f>I8+I21</x:f>
        <x:v>0</x:v>
      </x:c>
      <x:c r="J22" s="59" t="n">
        <x:f>J8+J21</x:f>
        <x:v>0</x:v>
      </x:c>
      <x:c r="K22" s="59" t="n">
        <x:f>K8+K21</x:f>
        <x:v>0</x:v>
      </x:c>
      <x:c r="L22" s="59" t="n">
        <x:f>L8+L21</x:f>
        <x:v>0</x:v>
      </x:c>
      <x:c r="M22" s="59" t="n">
        <x:f>M8+M21</x:f>
        <x:v>0</x:v>
      </x:c>
      <x:c r="N22" s="59" t="n">
        <x:f>N8+N21</x:f>
        <x:v>0</x:v>
      </x:c>
    </x:row>
    <x:row r="23" ht="22" customHeight="1">
      <x:c r="A23" s="52" t="str">
        <x:v>Minimum cash target</x:v>
      </x:c>
      <x:c r="B23" s="53"/>
      <x:c r="C23" s="54" t="n">
        <x:f>B23</x:f>
        <x:v>0</x:v>
      </x:c>
      <x:c r="D23" s="54" t="n">
        <x:f>B23</x:f>
        <x:v>0</x:v>
      </x:c>
      <x:c r="E23" s="54" t="n">
        <x:f>B23</x:f>
        <x:v>0</x:v>
      </x:c>
      <x:c r="F23" s="54" t="n">
        <x:f>B23</x:f>
        <x:v>0</x:v>
      </x:c>
      <x:c r="G23" s="54" t="n">
        <x:f>B23</x:f>
        <x:v>0</x:v>
      </x:c>
      <x:c r="H23" s="54" t="n">
        <x:f>B23</x:f>
        <x:v>0</x:v>
      </x:c>
      <x:c r="I23" s="54" t="n">
        <x:f>B23</x:f>
        <x:v>0</x:v>
      </x:c>
      <x:c r="J23" s="54" t="n">
        <x:f>B23</x:f>
        <x:v>0</x:v>
      </x:c>
      <x:c r="K23" s="54" t="n">
        <x:f>B23</x:f>
        <x:v>0</x:v>
      </x:c>
      <x:c r="L23" s="54" t="n">
        <x:f>B23</x:f>
        <x:v>0</x:v>
      </x:c>
      <x:c r="M23" s="54" t="n">
        <x:f>B23</x:f>
        <x:v>0</x:v>
      </x:c>
      <x:c r="N23" s="54" t="n">
        <x:f>B23</x:f>
        <x:v>0</x:v>
      </x:c>
    </x:row>
    <x:row r="24" ht="22" customHeight="1">
      <x:c r="A24" s="52" t="str">
        <x:v>Cash above or below target</x:v>
      </x:c>
      <x:c r="B24" s="54" t="n">
        <x:f>B22-B23</x:f>
        <x:v>0</x:v>
      </x:c>
      <x:c r="C24" s="54" t="n">
        <x:f>C22-C23</x:f>
        <x:v>0</x:v>
      </x:c>
      <x:c r="D24" s="54" t="n">
        <x:f>D22-D23</x:f>
        <x:v>0</x:v>
      </x:c>
      <x:c r="E24" s="54" t="n">
        <x:f>E22-E23</x:f>
        <x:v>0</x:v>
      </x:c>
      <x:c r="F24" s="54" t="n">
        <x:f>F22-F23</x:f>
        <x:v>0</x:v>
      </x:c>
      <x:c r="G24" s="54" t="n">
        <x:f>G22-G23</x:f>
        <x:v>0</x:v>
      </x:c>
      <x:c r="H24" s="54" t="n">
        <x:f>H22-H23</x:f>
        <x:v>0</x:v>
      </x:c>
      <x:c r="I24" s="54" t="n">
        <x:f>I22-I23</x:f>
        <x:v>0</x:v>
      </x:c>
      <x:c r="J24" s="54" t="n">
        <x:f>J22-J23</x:f>
        <x:v>0</x:v>
      </x:c>
      <x:c r="K24" s="54" t="n">
        <x:f>K22-K23</x:f>
        <x:v>0</x:v>
      </x:c>
      <x:c r="L24" s="54" t="n">
        <x:f>L22-L23</x:f>
        <x:v>0</x:v>
      </x:c>
      <x:c r="M24" s="54" t="n">
        <x:f>M22-M23</x:f>
        <x:v>0</x:v>
      </x:c>
      <x:c r="N24" s="54" t="n">
        <x:f>N22-N23</x:f>
        <x:v>0</x:v>
      </x:c>
    </x:row>
    <x:row r="25" ht="22" customHeight="1">
      <x:c r="A25" s="52"/>
      <x:c r="B25" s="54"/>
      <x:c r="C25" s="54"/>
      <x:c r="D25" s="54"/>
      <x:c r="E25" s="54"/>
      <x:c r="F25" s="54"/>
      <x:c r="G25" s="54"/>
      <x:c r="H25" s="54"/>
      <x:c r="I25" s="54"/>
      <x:c r="J25" s="54"/>
      <x:c r="K25" s="54"/>
      <x:c r="L25" s="54"/>
      <x:c r="M25" s="54"/>
      <x:c r="N25" s="54"/>
    </x:row>
    <x:row r="26">
      <x:c r="A26" s="46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</x:row>
    <x:row r="27">
      <x:c r="A27" s="61"/>
      <x:c r="B27" s="62"/>
      <x:c r="C27" s="62"/>
      <x:c r="D27" s="62"/>
      <x:c r="E27" s="62"/>
      <x:c r="F27" s="62"/>
      <x:c r="G27" s="62"/>
      <x:c r="H27" s="62"/>
      <x:c r="I27" s="62"/>
      <x:c r="J27" s="62"/>
      <x:c r="K27" s="62"/>
      <x:c r="L27" s="62"/>
      <x:c r="M27" s="62"/>
      <x:c r="N27" s="62"/>
    </x:row>
    <x:row r="28">
      <x:c r="A28" s="52" t="str">
        <x:v>Lowest projected cash</x:v>
      </x:c>
      <x:c r="B28" s="63" t="n">
        <x:f>MIN(B22:N22)</x:f>
        <x:v>0</x:v>
      </x:c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</x:row>
    <x:row r="29">
      <x:c r="A29" s="52" t="str">
        <x:v>Largest amount below target</x:v>
      </x:c>
      <x:c r="B29" s="63" t="n">
        <x:f>MAX(0,-MIN(B24:N24))</x:f>
        <x:v>0</x:v>
      </x:c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</x:row>
    <x:row r="30">
      <x:c r="A30" s="52" t="str">
        <x:v>13-week net cash movement</x:v>
      </x:c>
      <x:c r="B30" s="63" t="n">
        <x:f>SUM(B21:N21)</x:f>
        <x:v>0</x:v>
      </x:c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</x:row>
    <x:row r="31" ht="30" customHeight="1">
      <x:c r="A31" s="52" t="str">
        <x:v>Review status</x:v>
      </x:c>
      <x:c r="B31" s="45" t="str">
        <x:f>IF(COUNTBLANK(B7)+COUNTBLANK(B8)+COUNTBLANK(B10:N11)+COUNTBLANK(B14:N19)+COUNTBLANK(B23)&gt;0,"INCOMPLETE: replace every blank blue cell with an expected amount or a confirmed 0.","REVIEWED: all required input cells contain an amount. Recheck the evidence and dates.")</x:f>
        <x:v>INCOMPLETE: replace every blank blue cell with an expected amount or a confirmed 0.</x:v>
      </x:c>
      <x:c r="C31" s="60"/>
      <x:c r="D31" s="60"/>
      <x:c r="E31" s="60"/>
      <x:c r="F31" s="60"/>
      <x:c r="G31" s="60"/>
      <x:c r="H31" s="60"/>
      <x:c r="I31" s="60"/>
      <x:c r="J31" s="60"/>
      <x:c r="K31" s="60"/>
      <x:c r="L31" s="60"/>
      <x:c r="M31" s="60"/>
      <x:c r="N31" s="60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</x:row>
    <x:row r="33" ht="28" customHeight="1">
      <x:c r="A33" s="64" t="str">
        <x:v>Weekly routine: replace estimates with actual results, move unpaid receipts to realistic dates, add new obligations, and assign the next action for any shortfall.</x:v>
      </x:c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</x:row>
    <x:row r="34" ht="28" customHeight="1">
      <x:c r="A34" s="64" t="str">
        <x:v>Method reference: FDIC and SBA Money Smart for Small Business, Managing Cash Flow. https://www.fdic.gov/consumer-resource-center/money-smart-small-business</x:v>
      </x:c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</x:row>
  </x:sheetData>
  <x:mergeCells>
    <x:mergeCell ref="A1:N1"/>
    <x:mergeCell ref="A2:N2"/>
    <x:mergeCell ref="A3:N3"/>
    <x:mergeCell ref="A4:N4"/>
    <x:mergeCell ref="B31:N31"/>
    <x:mergeCell ref="A33:N33"/>
    <x:mergeCell ref="A34:N34"/>
  </x:mergeCells>
  <x:conditionalFormatting sqref="B31:N31">
    <x:cfRule type="expression" dxfId="0" priority="1">
      <x:formula>LEFT($B31,10)="INCOMPLETE"</x:formula>
    </x:cfRule>
    <x:cfRule type="expression" dxfId="1" priority="2">
      <x:formula>LEFT($B31,8)="REVIEWED"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1611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8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38" customHeight="1">
      <x:c r="A1" s="5" t="str">
        <x:v>Black Lentil 13-week cash forecast</x:v>
      </x:c>
      <x:c r="B1" s="46"/>
      <x:c r="C1" s="46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</x:row>
    <x:row r="2" ht="25" customHeight="1">
      <x:c r="A2" s="47" t="str">
        <x:v>See when available cash may fall below the amount the business intends to protect.</x:v>
      </x:c>
      <x:c r="B2" s="46"/>
      <x:c r="C2" s="46"/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</x:row>
    <x:row r="3" ht="23" customHeight="1">
      <x:c r="A3" s="48" t="str">
        <x:v>Blue cells are inputs. A blank means not reviewed. Enter 0 only when no money is expected.</x:v>
      </x:c>
      <x:c r="B3" s="46"/>
      <x:c r="C3" s="46"/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</x:row>
    <x:row r="4" ht="23" customHeight="1">
      <x:c r="A4" s="48" t="str">
        <x:v>Update the dates, receipts, and payments every week. This sheet plans cash timing. It is not an income statement or tax return.</x:v>
      </x:c>
      <x:c r="B4" s="46"/>
      <x:c r="C4" s="46"/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</x:row>
    <x:row r="5">
      <x:c r="A5" s="46"/>
      <x:c r="B5" s="46"/>
      <x:c r="C5" s="46"/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</x:row>
    <x:row r="6" ht="22" customHeight="1">
      <x:c r="A6" s="10" t="str">
        <x:v>13-WEEK VIEW</x:v>
      </x:c>
      <x:c r="B6" s="10"/>
      <x:c r="C6" s="10"/>
      <x:c r="D6" s="10"/>
      <x:c r="E6" s="10"/>
      <x:c r="F6" s="10"/>
      <x:c r="G6" s="10"/>
      <x:c r="H6" s="10"/>
      <x:c r="I6" s="10"/>
      <x:c r="J6" s="10"/>
      <x:c r="K6" s="10"/>
      <x:c r="L6" s="10"/>
      <x:c r="M6" s="10"/>
      <x:c r="N6" s="10"/>
    </x:row>
    <x:row r="7" ht="22" customHeight="1">
      <x:c r="A7" s="49" t="str">
        <x:v>Week starting</x:v>
      </x:c>
      <x:c r="B7" s="50" t="n">
        <x:v>46286.5</x:v>
      </x:c>
      <x:c r="C7" s="51" t="n">
        <x:f>B7+7</x:f>
        <x:v>46293.5</x:v>
      </x:c>
      <x:c r="D7" s="51" t="n">
        <x:f>C7+7</x:f>
        <x:v>46300.5</x:v>
      </x:c>
      <x:c r="E7" s="51" t="n">
        <x:f>D7+7</x:f>
        <x:v>46307.5</x:v>
      </x:c>
      <x:c r="F7" s="51" t="n">
        <x:f>E7+7</x:f>
        <x:v>46314.5</x:v>
      </x:c>
      <x:c r="G7" s="51" t="n">
        <x:f>F7+7</x:f>
        <x:v>46321.5</x:v>
      </x:c>
      <x:c r="H7" s="51" t="n">
        <x:f>G7+7</x:f>
        <x:v>46328.5</x:v>
      </x:c>
      <x:c r="I7" s="51" t="n">
        <x:f>H7+7</x:f>
        <x:v>46335.5</x:v>
      </x:c>
      <x:c r="J7" s="51" t="n">
        <x:f>I7+7</x:f>
        <x:v>46342.5</x:v>
      </x:c>
      <x:c r="K7" s="51" t="n">
        <x:f>J7+7</x:f>
        <x:v>46349.5</x:v>
      </x:c>
      <x:c r="L7" s="51" t="n">
        <x:f>K7+7</x:f>
        <x:v>46356.5</x:v>
      </x:c>
      <x:c r="M7" s="51" t="n">
        <x:f>L7+7</x:f>
        <x:v>46363.5</x:v>
      </x:c>
      <x:c r="N7" s="51" t="n">
        <x:f>M7+7</x:f>
        <x:v>46370.5</x:v>
      </x:c>
    </x:row>
    <x:row r="8" ht="22" customHeight="1">
      <x:c r="A8" s="52" t="str">
        <x:v>Opening cash</x:v>
      </x:c>
      <x:c r="B8" s="53" t="n">
        <x:v>42000</x:v>
      </x:c>
      <x:c r="C8" s="54" t="n">
        <x:f>B22</x:f>
        <x:v>42000</x:v>
      </x:c>
      <x:c r="D8" s="54" t="n">
        <x:f>C22</x:f>
        <x:v>30000</x:v>
      </x:c>
      <x:c r="E8" s="54" t="n">
        <x:f>D22</x:f>
        <x:v>36000</x:v>
      </x:c>
      <x:c r="F8" s="54" t="n">
        <x:f>E22</x:f>
        <x:v>1000</x:v>
      </x:c>
      <x:c r="G8" s="54" t="n">
        <x:f>F22</x:f>
        <x:v>30000</x:v>
      </x:c>
      <x:c r="H8" s="54" t="n">
        <x:f>G22</x:f>
        <x:v>23000</x:v>
      </x:c>
      <x:c r="I8" s="54" t="n">
        <x:f>H22</x:f>
        <x:v>35000</x:v>
      </x:c>
      <x:c r="J8" s="54" t="n">
        <x:f>I22</x:f>
        <x:v>26000</x:v>
      </x:c>
      <x:c r="K8" s="54" t="n">
        <x:f>J22</x:f>
        <x:v>33000</x:v>
      </x:c>
      <x:c r="L8" s="54" t="n">
        <x:f>K22</x:f>
        <x:v>22000</x:v>
      </x:c>
      <x:c r="M8" s="54" t="n">
        <x:f>L22</x:f>
        <x:v>39000</x:v>
      </x:c>
      <x:c r="N8" s="54" t="n">
        <x:f>M22</x:f>
        <x:v>36000</x:v>
      </x:c>
    </x:row>
    <x:row r="9" ht="22" customHeight="1">
      <x:c r="A9" s="55" t="str">
        <x:v>RECEIPTS</x:v>
      </x:c>
      <x:c r="B9" s="56"/>
      <x:c r="C9" s="56"/>
      <x:c r="D9" s="56"/>
      <x:c r="E9" s="56"/>
      <x:c r="F9" s="56"/>
      <x:c r="G9" s="56"/>
      <x:c r="H9" s="56"/>
      <x:c r="I9" s="56"/>
      <x:c r="J9" s="56"/>
      <x:c r="K9" s="56"/>
      <x:c r="L9" s="56"/>
      <x:c r="M9" s="56"/>
      <x:c r="N9" s="56"/>
    </x:row>
    <x:row r="10" ht="22" customHeight="1">
      <x:c r="A10" s="52" t="str">
        <x:v>Customer receipts</x:v>
      </x:c>
      <x:c r="B10" s="53" t="n">
        <x:v>18000</x:v>
      </x:c>
      <x:c r="C10" s="53" t="n">
        <x:v>16000</x:v>
      </x:c>
      <x:c r="D10" s="53" t="n">
        <x:v>14000</x:v>
      </x:c>
      <x:c r="E10" s="53" t="n">
        <x:v>6000</x:v>
      </x:c>
      <x:c r="F10" s="53" t="n">
        <x:v>48000</x:v>
      </x:c>
      <x:c r="G10" s="53" t="n">
        <x:v>22000</x:v>
      </x:c>
      <x:c r="H10" s="53" t="n">
        <x:v>20000</x:v>
      </x:c>
      <x:c r="I10" s="53" t="n">
        <x:v>18000</x:v>
      </x:c>
      <x:c r="J10" s="53" t="n">
        <x:v>26000</x:v>
      </x:c>
      <x:c r="K10" s="53" t="n">
        <x:v>24000</x:v>
      </x:c>
      <x:c r="L10" s="53" t="n">
        <x:v>25000</x:v>
      </x:c>
      <x:c r="M10" s="53" t="n">
        <x:v>24000</x:v>
      </x:c>
      <x:c r="N10" s="53" t="n">
        <x:v>30000</x:v>
      </x:c>
    </x:row>
    <x:row r="11" ht="22" customHeight="1">
      <x:c r="A11" s="52" t="str">
        <x:v>Other receipts</x:v>
      </x:c>
      <x:c r="B11" s="53" t="n">
        <x:v>0</x:v>
      </x:c>
      <x:c r="C11" s="53" t="n">
        <x:v>0</x:v>
      </x:c>
      <x:c r="D11" s="53" t="n">
        <x:v>0</x:v>
      </x:c>
      <x:c r="E11" s="53" t="n">
        <x:v>0</x:v>
      </x:c>
      <x:c r="F11" s="53" t="n">
        <x:v>0</x:v>
      </x:c>
      <x:c r="G11" s="53" t="n">
        <x:v>0</x:v>
      </x:c>
      <x:c r="H11" s="53" t="n">
        <x:v>0</x:v>
      </x:c>
      <x:c r="I11" s="53" t="n">
        <x:v>0</x:v>
      </x:c>
      <x:c r="J11" s="53" t="n">
        <x:v>0</x:v>
      </x:c>
      <x:c r="K11" s="53" t="n">
        <x:v>0</x:v>
      </x:c>
      <x:c r="L11" s="53" t="n">
        <x:v>0</x:v>
      </x:c>
      <x:c r="M11" s="53" t="n">
        <x:v>0</x:v>
      </x:c>
      <x:c r="N11" s="53" t="n">
        <x:v>0</x:v>
      </x:c>
    </x:row>
    <x:row r="12" ht="22" customHeight="1">
      <x:c r="A12" s="49" t="str">
        <x:v>Total receipts</x:v>
      </x:c>
      <x:c r="B12" s="57" t="n">
        <x:f>SUM(B10:B11)</x:f>
        <x:v>18000</x:v>
      </x:c>
      <x:c r="C12" s="57" t="n">
        <x:f>SUM(C10:C11)</x:f>
        <x:v>16000</x:v>
      </x:c>
      <x:c r="D12" s="57" t="n">
        <x:f>SUM(D10:D11)</x:f>
        <x:v>14000</x:v>
      </x:c>
      <x:c r="E12" s="57" t="n">
        <x:f>SUM(E10:E11)</x:f>
        <x:v>6000</x:v>
      </x:c>
      <x:c r="F12" s="57" t="n">
        <x:f>SUM(F10:F11)</x:f>
        <x:v>48000</x:v>
      </x:c>
      <x:c r="G12" s="57" t="n">
        <x:f>SUM(G10:G11)</x:f>
        <x:v>22000</x:v>
      </x:c>
      <x:c r="H12" s="57" t="n">
        <x:f>SUM(H10:H11)</x:f>
        <x:v>20000</x:v>
      </x:c>
      <x:c r="I12" s="57" t="n">
        <x:f>SUM(I10:I11)</x:f>
        <x:v>18000</x:v>
      </x:c>
      <x:c r="J12" s="57" t="n">
        <x:f>SUM(J10:J11)</x:f>
        <x:v>26000</x:v>
      </x:c>
      <x:c r="K12" s="57" t="n">
        <x:f>SUM(K10:K11)</x:f>
        <x:v>24000</x:v>
      </x:c>
      <x:c r="L12" s="57" t="n">
        <x:f>SUM(L10:L11)</x:f>
        <x:v>25000</x:v>
      </x:c>
      <x:c r="M12" s="57" t="n">
        <x:f>SUM(M10:M11)</x:f>
        <x:v>24000</x:v>
      </x:c>
      <x:c r="N12" s="57" t="n">
        <x:f>SUM(N10:N11)</x:f>
        <x:v>30000</x:v>
      </x:c>
    </x:row>
    <x:row r="13" ht="22" customHeight="1">
      <x:c r="A13" s="55" t="str">
        <x:v>PAYMENTS</x:v>
      </x:c>
      <x:c r="B13" s="56"/>
      <x:c r="C13" s="56"/>
      <x:c r="D13" s="56"/>
      <x:c r="E13" s="56"/>
      <x:c r="F13" s="56"/>
      <x:c r="G13" s="56"/>
      <x:c r="H13" s="56"/>
      <x:c r="I13" s="56"/>
      <x:c r="J13" s="56"/>
      <x:c r="K13" s="56"/>
      <x:c r="L13" s="56"/>
      <x:c r="M13" s="56"/>
      <x:c r="N13" s="56"/>
    </x:row>
    <x:row r="14" ht="22" customHeight="1">
      <x:c r="A14" s="52" t="str">
        <x:v>Payroll</x:v>
      </x:c>
      <x:c r="B14" s="53" t="n">
        <x:v>0</x:v>
      </x:c>
      <x:c r="C14" s="53" t="n">
        <x:v>18000</x:v>
      </x:c>
      <x:c r="D14" s="53" t="n">
        <x:v>0</x:v>
      </x:c>
      <x:c r="E14" s="53" t="n">
        <x:v>18000</x:v>
      </x:c>
      <x:c r="F14" s="53" t="n">
        <x:v>0</x:v>
      </x:c>
      <x:c r="G14" s="53" t="n">
        <x:v>18000</x:v>
      </x:c>
      <x:c r="H14" s="53" t="n">
        <x:v>0</x:v>
      </x:c>
      <x:c r="I14" s="53" t="n">
        <x:v>18000</x:v>
      </x:c>
      <x:c r="J14" s="53" t="n">
        <x:v>0</x:v>
      </x:c>
      <x:c r="K14" s="53" t="n">
        <x:v>18000</x:v>
      </x:c>
      <x:c r="L14" s="53" t="n">
        <x:v>0</x:v>
      </x:c>
      <x:c r="M14" s="53" t="n">
        <x:v>18000</x:v>
      </x:c>
      <x:c r="N14" s="53" t="n">
        <x:v>0</x:v>
      </x:c>
    </x:row>
    <x:row r="15" ht="22" customHeight="1">
      <x:c r="A15" s="52" t="str">
        <x:v>Rent and occupancy</x:v>
      </x:c>
      <x:c r="B15" s="53" t="n">
        <x:v>10000</x:v>
      </x:c>
      <x:c r="C15" s="53" t="n">
        <x:v>0</x:v>
      </x:c>
      <x:c r="D15" s="53" t="n">
        <x:v>0</x:v>
      </x:c>
      <x:c r="E15" s="53" t="n">
        <x:v>0</x:v>
      </x:c>
      <x:c r="F15" s="53" t="n">
        <x:v>10000</x:v>
      </x:c>
      <x:c r="G15" s="53" t="n">
        <x:v>0</x:v>
      </x:c>
      <x:c r="H15" s="53" t="n">
        <x:v>0</x:v>
      </x:c>
      <x:c r="I15" s="53" t="n">
        <x:v>0</x:v>
      </x:c>
      <x:c r="J15" s="53" t="n">
        <x:v>10000</x:v>
      </x:c>
      <x:c r="K15" s="53" t="n">
        <x:v>0</x:v>
      </x:c>
      <x:c r="L15" s="53" t="n">
        <x:v>0</x:v>
      </x:c>
      <x:c r="M15" s="53" t="n">
        <x:v>0</x:v>
      </x:c>
      <x:c r="N15" s="53" t="n">
        <x:v>10000</x:v>
      </x:c>
    </x:row>
    <x:row r="16" ht="22" customHeight="1">
      <x:c r="A16" s="52" t="str">
        <x:v>Purchasing</x:v>
      </x:c>
      <x:c r="B16" s="53" t="n">
        <x:v>6000</x:v>
      </x:c>
      <x:c r="C16" s="53" t="n">
        <x:v>6000</x:v>
      </x:c>
      <x:c r="D16" s="53" t="n">
        <x:v>7000</x:v>
      </x:c>
      <x:c r="E16" s="53" t="n">
        <x:v>6000</x:v>
      </x:c>
      <x:c r="F16" s="53" t="n">
        <x:v>8000</x:v>
      </x:c>
      <x:c r="G16" s="53" t="n">
        <x:v>7000</x:v>
      </x:c>
      <x:c r="H16" s="53" t="n">
        <x:v>7000</x:v>
      </x:c>
      <x:c r="I16" s="53" t="n">
        <x:v>8000</x:v>
      </x:c>
      <x:c r="J16" s="53" t="n">
        <x:v>8000</x:v>
      </x:c>
      <x:c r="K16" s="53" t="n">
        <x:v>7000</x:v>
      </x:c>
      <x:c r="L16" s="53" t="n">
        <x:v>7000</x:v>
      </x:c>
      <x:c r="M16" s="53" t="n">
        <x:v>8000</x:v>
      </x:c>
      <x:c r="N16" s="53" t="n">
        <x:v>9000</x:v>
      </x:c>
    </x:row>
    <x:row r="17" ht="22" customHeight="1">
      <x:c r="A17" s="52" t="str">
        <x:v>Debt payments</x:v>
      </x:c>
      <x:c r="B17" s="53" t="n">
        <x:v>0</x:v>
      </x:c>
      <x:c r="C17" s="53" t="n">
        <x:v>3000</x:v>
      </x:c>
      <x:c r="D17" s="53" t="n">
        <x:v>0</x:v>
      </x:c>
      <x:c r="E17" s="53" t="n">
        <x:v>0</x:v>
      </x:c>
      <x:c r="F17" s="53" t="n">
        <x:v>0</x:v>
      </x:c>
      <x:c r="G17" s="53" t="n">
        <x:v>3000</x:v>
      </x:c>
      <x:c r="H17" s="53" t="n">
        <x:v>0</x:v>
      </x:c>
      <x:c r="I17" s="53" t="n">
        <x:v>0</x:v>
      </x:c>
      <x:c r="J17" s="53" t="n">
        <x:v>0</x:v>
      </x:c>
      <x:c r="K17" s="53" t="n">
        <x:v>3000</x:v>
      </x:c>
      <x:c r="L17" s="53" t="n">
        <x:v>0</x:v>
      </x:c>
      <x:c r="M17" s="53" t="n">
        <x:v>0</x:v>
      </x:c>
      <x:c r="N17" s="53" t="n">
        <x:v>0</x:v>
      </x:c>
    </x:row>
    <x:row r="18" ht="22" customHeight="1">
      <x:c r="A18" s="52" t="str">
        <x:v>Taxes</x:v>
      </x:c>
      <x:c r="B18" s="53" t="n">
        <x:v>0</x:v>
      </x:c>
      <x:c r="C18" s="53" t="n">
        <x:v>0</x:v>
      </x:c>
      <x:c r="D18" s="53" t="n">
        <x:v>0</x:v>
      </x:c>
      <x:c r="E18" s="53" t="n">
        <x:v>12000</x:v>
      </x:c>
      <x:c r="F18" s="53" t="n">
        <x:v>0</x:v>
      </x:c>
      <x:c r="G18" s="53" t="n">
        <x:v>0</x:v>
      </x:c>
      <x:c r="H18" s="53" t="n">
        <x:v>0</x:v>
      </x:c>
      <x:c r="I18" s="53" t="n">
        <x:v>0</x:v>
      </x:c>
      <x:c r="J18" s="53" t="n">
        <x:v>0</x:v>
      </x:c>
      <x:c r="K18" s="53" t="n">
        <x:v>6000</x:v>
      </x:c>
      <x:c r="L18" s="53" t="n">
        <x:v>0</x:v>
      </x:c>
      <x:c r="M18" s="53" t="n">
        <x:v>0</x:v>
      </x:c>
      <x:c r="N18" s="53" t="n">
        <x:v>0</x:v>
      </x:c>
    </x:row>
    <x:row r="19" ht="22" customHeight="1">
      <x:c r="A19" s="52" t="str">
        <x:v>Other required payments</x:v>
      </x:c>
      <x:c r="B19" s="53" t="n">
        <x:v>2000</x:v>
      </x:c>
      <x:c r="C19" s="53" t="n">
        <x:v>1000</x:v>
      </x:c>
      <x:c r="D19" s="53" t="n">
        <x:v>1000</x:v>
      </x:c>
      <x:c r="E19" s="53" t="n">
        <x:v>5000</x:v>
      </x:c>
      <x:c r="F19" s="53" t="n">
        <x:v>1000</x:v>
      </x:c>
      <x:c r="G19" s="53" t="n">
        <x:v>1000</x:v>
      </x:c>
      <x:c r="H19" s="53" t="n">
        <x:v>1000</x:v>
      </x:c>
      <x:c r="I19" s="53" t="n">
        <x:v>1000</x:v>
      </x:c>
      <x:c r="J19" s="53" t="n">
        <x:v>1000</x:v>
      </x:c>
      <x:c r="K19" s="53" t="n">
        <x:v>1000</x:v>
      </x:c>
      <x:c r="L19" s="53" t="n">
        <x:v>1000</x:v>
      </x:c>
      <x:c r="M19" s="53" t="n">
        <x:v>1000</x:v>
      </x:c>
      <x:c r="N19" s="53" t="n">
        <x:v>2000</x:v>
      </x:c>
    </x:row>
    <x:row r="20" ht="22" customHeight="1">
      <x:c r="A20" s="49" t="str">
        <x:v>Total payments</x:v>
      </x:c>
      <x:c r="B20" s="57" t="n">
        <x:f>SUM(B14:B19)</x:f>
        <x:v>18000</x:v>
      </x:c>
      <x:c r="C20" s="57" t="n">
        <x:f>SUM(C14:C19)</x:f>
        <x:v>28000</x:v>
      </x:c>
      <x:c r="D20" s="57" t="n">
        <x:f>SUM(D14:D19)</x:f>
        <x:v>8000</x:v>
      </x:c>
      <x:c r="E20" s="57" t="n">
        <x:f>SUM(E14:E19)</x:f>
        <x:v>41000</x:v>
      </x:c>
      <x:c r="F20" s="57" t="n">
        <x:f>SUM(F14:F19)</x:f>
        <x:v>19000</x:v>
      </x:c>
      <x:c r="G20" s="57" t="n">
        <x:f>SUM(G14:G19)</x:f>
        <x:v>29000</x:v>
      </x:c>
      <x:c r="H20" s="57" t="n">
        <x:f>SUM(H14:H19)</x:f>
        <x:v>8000</x:v>
      </x:c>
      <x:c r="I20" s="57" t="n">
        <x:f>SUM(I14:I19)</x:f>
        <x:v>27000</x:v>
      </x:c>
      <x:c r="J20" s="57" t="n">
        <x:f>SUM(J14:J19)</x:f>
        <x:v>19000</x:v>
      </x:c>
      <x:c r="K20" s="57" t="n">
        <x:f>SUM(K14:K19)</x:f>
        <x:v>35000</x:v>
      </x:c>
      <x:c r="L20" s="57" t="n">
        <x:f>SUM(L14:L19)</x:f>
        <x:v>8000</x:v>
      </x:c>
      <x:c r="M20" s="57" t="n">
        <x:f>SUM(M14:M19)</x:f>
        <x:v>27000</x:v>
      </x:c>
      <x:c r="N20" s="57" t="n">
        <x:f>SUM(N14:N19)</x:f>
        <x:v>21000</x:v>
      </x:c>
    </x:row>
    <x:row r="21" ht="22" customHeight="1">
      <x:c r="A21" s="52" t="str">
        <x:v>Net cash movement</x:v>
      </x:c>
      <x:c r="B21" s="54" t="n">
        <x:f>B12-B20</x:f>
        <x:v>0</x:v>
      </x:c>
      <x:c r="C21" s="54" t="n">
        <x:f>C12-C20</x:f>
        <x:v>-12000</x:v>
      </x:c>
      <x:c r="D21" s="54" t="n">
        <x:f>D12-D20</x:f>
        <x:v>6000</x:v>
      </x:c>
      <x:c r="E21" s="54" t="n">
        <x:f>E12-E20</x:f>
        <x:v>-35000</x:v>
      </x:c>
      <x:c r="F21" s="54" t="n">
        <x:f>F12-F20</x:f>
        <x:v>29000</x:v>
      </x:c>
      <x:c r="G21" s="54" t="n">
        <x:f>G12-G20</x:f>
        <x:v>-7000</x:v>
      </x:c>
      <x:c r="H21" s="54" t="n">
        <x:f>H12-H20</x:f>
        <x:v>12000</x:v>
      </x:c>
      <x:c r="I21" s="54" t="n">
        <x:f>I12-I20</x:f>
        <x:v>-9000</x:v>
      </x:c>
      <x:c r="J21" s="54" t="n">
        <x:f>J12-J20</x:f>
        <x:v>7000</x:v>
      </x:c>
      <x:c r="K21" s="54" t="n">
        <x:f>K12-K20</x:f>
        <x:v>-11000</x:v>
      </x:c>
      <x:c r="L21" s="54" t="n">
        <x:f>L12-L20</x:f>
        <x:v>17000</x:v>
      </x:c>
      <x:c r="M21" s="54" t="n">
        <x:f>M12-M20</x:f>
        <x:v>-3000</x:v>
      </x:c>
      <x:c r="N21" s="54" t="n">
        <x:f>N12-N20</x:f>
        <x:v>9000</x:v>
      </x:c>
    </x:row>
    <x:row r="22" ht="22" customHeight="1">
      <x:c r="A22" s="58" t="str">
        <x:v>Ending cash</x:v>
      </x:c>
      <x:c r="B22" s="59" t="n">
        <x:f>B8+B21</x:f>
        <x:v>42000</x:v>
      </x:c>
      <x:c r="C22" s="59" t="n">
        <x:f>C8+C21</x:f>
        <x:v>30000</x:v>
      </x:c>
      <x:c r="D22" s="59" t="n">
        <x:f>D8+D21</x:f>
        <x:v>36000</x:v>
      </x:c>
      <x:c r="E22" s="59" t="n">
        <x:f>E8+E21</x:f>
        <x:v>1000</x:v>
      </x:c>
      <x:c r="F22" s="59" t="n">
        <x:f>F8+F21</x:f>
        <x:v>30000</x:v>
      </x:c>
      <x:c r="G22" s="59" t="n">
        <x:f>G8+G21</x:f>
        <x:v>23000</x:v>
      </x:c>
      <x:c r="H22" s="59" t="n">
        <x:f>H8+H21</x:f>
        <x:v>35000</x:v>
      </x:c>
      <x:c r="I22" s="59" t="n">
        <x:f>I8+I21</x:f>
        <x:v>26000</x:v>
      </x:c>
      <x:c r="J22" s="59" t="n">
        <x:f>J8+J21</x:f>
        <x:v>33000</x:v>
      </x:c>
      <x:c r="K22" s="59" t="n">
        <x:f>K8+K21</x:f>
        <x:v>22000</x:v>
      </x:c>
      <x:c r="L22" s="59" t="n">
        <x:f>L8+L21</x:f>
        <x:v>39000</x:v>
      </x:c>
      <x:c r="M22" s="59" t="n">
        <x:f>M8+M21</x:f>
        <x:v>36000</x:v>
      </x:c>
      <x:c r="N22" s="59" t="n">
        <x:f>N8+N21</x:f>
        <x:v>45000</x:v>
      </x:c>
    </x:row>
    <x:row r="23" ht="22" customHeight="1">
      <x:c r="A23" s="52" t="str">
        <x:v>Minimum cash target</x:v>
      </x:c>
      <x:c r="B23" s="53" t="n">
        <x:v>20000</x:v>
      </x:c>
      <x:c r="C23" s="54" t="n">
        <x:f>B23</x:f>
        <x:v>20000</x:v>
      </x:c>
      <x:c r="D23" s="54" t="n">
        <x:f>B23</x:f>
        <x:v>20000</x:v>
      </x:c>
      <x:c r="E23" s="54" t="n">
        <x:f>B23</x:f>
        <x:v>20000</x:v>
      </x:c>
      <x:c r="F23" s="54" t="n">
        <x:f>B23</x:f>
        <x:v>20000</x:v>
      </x:c>
      <x:c r="G23" s="54" t="n">
        <x:f>B23</x:f>
        <x:v>20000</x:v>
      </x:c>
      <x:c r="H23" s="54" t="n">
        <x:f>B23</x:f>
        <x:v>20000</x:v>
      </x:c>
      <x:c r="I23" s="54" t="n">
        <x:f>B23</x:f>
        <x:v>20000</x:v>
      </x:c>
      <x:c r="J23" s="54" t="n">
        <x:f>B23</x:f>
        <x:v>20000</x:v>
      </x:c>
      <x:c r="K23" s="54" t="n">
        <x:f>B23</x:f>
        <x:v>20000</x:v>
      </x:c>
      <x:c r="L23" s="54" t="n">
        <x:f>B23</x:f>
        <x:v>20000</x:v>
      </x:c>
      <x:c r="M23" s="54" t="n">
        <x:f>B23</x:f>
        <x:v>20000</x:v>
      </x:c>
      <x:c r="N23" s="54" t="n">
        <x:f>B23</x:f>
        <x:v>20000</x:v>
      </x:c>
    </x:row>
    <x:row r="24" ht="22" customHeight="1">
      <x:c r="A24" s="52" t="str">
        <x:v>Cash above or below target</x:v>
      </x:c>
      <x:c r="B24" s="54" t="n">
        <x:f>B22-B23</x:f>
        <x:v>22000</x:v>
      </x:c>
      <x:c r="C24" s="54" t="n">
        <x:f>C22-C23</x:f>
        <x:v>10000</x:v>
      </x:c>
      <x:c r="D24" s="54" t="n">
        <x:f>D22-D23</x:f>
        <x:v>16000</x:v>
      </x:c>
      <x:c r="E24" s="54" t="n">
        <x:f>E22-E23</x:f>
        <x:v>-19000</x:v>
      </x:c>
      <x:c r="F24" s="54" t="n">
        <x:f>F22-F23</x:f>
        <x:v>10000</x:v>
      </x:c>
      <x:c r="G24" s="54" t="n">
        <x:f>G22-G23</x:f>
        <x:v>3000</x:v>
      </x:c>
      <x:c r="H24" s="54" t="n">
        <x:f>H22-H23</x:f>
        <x:v>15000</x:v>
      </x:c>
      <x:c r="I24" s="54" t="n">
        <x:f>I22-I23</x:f>
        <x:v>6000</x:v>
      </x:c>
      <x:c r="J24" s="54" t="n">
        <x:f>J22-J23</x:f>
        <x:v>13000</x:v>
      </x:c>
      <x:c r="K24" s="54" t="n">
        <x:f>K22-K23</x:f>
        <x:v>2000</x:v>
      </x:c>
      <x:c r="L24" s="54" t="n">
        <x:f>L22-L23</x:f>
        <x:v>19000</x:v>
      </x:c>
      <x:c r="M24" s="54" t="n">
        <x:f>M22-M23</x:f>
        <x:v>16000</x:v>
      </x:c>
      <x:c r="N24" s="54" t="n">
        <x:f>N22-N23</x:f>
        <x:v>25000</x:v>
      </x:c>
    </x:row>
    <x:row r="25" ht="22" customHeight="1">
      <x:c r="A25" s="52"/>
      <x:c r="B25" s="54"/>
      <x:c r="C25" s="54"/>
      <x:c r="D25" s="54"/>
      <x:c r="E25" s="54"/>
      <x:c r="F25" s="54"/>
      <x:c r="G25" s="54"/>
      <x:c r="H25" s="54"/>
      <x:c r="I25" s="54"/>
      <x:c r="J25" s="54"/>
      <x:c r="K25" s="54"/>
      <x:c r="L25" s="54"/>
      <x:c r="M25" s="54"/>
      <x:c r="N25" s="54"/>
    </x:row>
    <x:row r="26">
      <x:c r="A26" s="46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</x:row>
    <x:row r="27">
      <x:c r="A27" s="61"/>
      <x:c r="B27" s="62"/>
      <x:c r="C27" s="62"/>
      <x:c r="D27" s="62"/>
      <x:c r="E27" s="62"/>
      <x:c r="F27" s="62"/>
      <x:c r="G27" s="62"/>
      <x:c r="H27" s="62"/>
      <x:c r="I27" s="62"/>
      <x:c r="J27" s="62"/>
      <x:c r="K27" s="62"/>
      <x:c r="L27" s="62"/>
      <x:c r="M27" s="62"/>
      <x:c r="N27" s="62"/>
    </x:row>
    <x:row r="28">
      <x:c r="A28" s="52" t="str">
        <x:v>Lowest projected cash</x:v>
      </x:c>
      <x:c r="B28" s="63" t="n">
        <x:f>MIN(B22:N22)</x:f>
        <x:v>1000</x:v>
      </x:c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</x:row>
    <x:row r="29">
      <x:c r="A29" s="52" t="str">
        <x:v>Largest amount below target</x:v>
      </x:c>
      <x:c r="B29" s="63" t="n">
        <x:f>MAX(0,-MIN(B24:N24))</x:f>
        <x:v>19000</x:v>
      </x:c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</x:row>
    <x:row r="30">
      <x:c r="A30" s="52" t="str">
        <x:v>13-week net cash movement</x:v>
      </x:c>
      <x:c r="B30" s="63" t="n">
        <x:f>SUM(B21:N21)</x:f>
        <x:v>3000</x:v>
      </x:c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</x:row>
    <x:row r="31" ht="30" customHeight="1">
      <x:c r="A31" s="52" t="str">
        <x:v>Review status</x:v>
      </x:c>
      <x:c r="B31" s="45" t="str">
        <x:f>IF(COUNTBLANK(B7)+COUNTBLANK(B8)+COUNTBLANK(B10:N11)+COUNTBLANK(B14:N19)+COUNTBLANK(B23)&gt;0,"INCOMPLETE: replace every blank blue cell with an expected amount or a confirmed 0.","REVIEWED: all required input cells contain an amount. Recheck the evidence and dates.")</x:f>
        <x:v>REVIEWED: all required input cells contain an amount. Recheck the evidence and dates.</x:v>
      </x:c>
      <x:c r="C31" s="60"/>
      <x:c r="D31" s="60"/>
      <x:c r="E31" s="60"/>
      <x:c r="F31" s="60"/>
      <x:c r="G31" s="60"/>
      <x:c r="H31" s="60"/>
      <x:c r="I31" s="60"/>
      <x:c r="J31" s="60"/>
      <x:c r="K31" s="60"/>
      <x:c r="L31" s="60"/>
      <x:c r="M31" s="60"/>
      <x:c r="N31" s="60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</x:row>
    <x:row r="33" ht="28" customHeight="1">
      <x:c r="A33" s="64" t="str">
        <x:v>Weekly routine: replace estimates with actual results, move unpaid receipts to realistic dates, add new obligations, and assign the next action for any shortfall.</x:v>
      </x:c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</x:row>
    <x:row r="34" ht="28" customHeight="1">
      <x:c r="A34" s="64" t="str">
        <x:v>Method reference: FDIC and SBA Money Smart for Small Business, Managing Cash Flow. https://www.fdic.gov/consumer-resource-center/money-smart-small-business</x:v>
      </x:c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</x:row>
    <x:row r="35" ht="32" customHeight="1">
      <x:c r="A35" s="66" t="str">
        <x:v>Fictional example: the business ends the quarter above its starting cash, but falls $19,000 below its $20,000 target in week four before a large customer receipt arrives in week five.</x:v>
      </x:c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</x:row>
  </x:sheetData>
  <x:mergeCells>
    <x:mergeCell ref="A1:N1"/>
    <x:mergeCell ref="A2:N2"/>
    <x:mergeCell ref="A3:N3"/>
    <x:mergeCell ref="A4:N4"/>
    <x:mergeCell ref="B31:N31"/>
    <x:mergeCell ref="A33:N33"/>
    <x:mergeCell ref="A34:N34"/>
    <x:mergeCell ref="A35:N35"/>
  </x:mergeCells>
  <x:conditionalFormatting sqref="B31:N31">
    <x:cfRule type="expression" dxfId="2" priority="1">
      <x:formula>LEFT($B31,10)="INCOMPLETE"</x:formula>
    </x:cfRule>
    <x:cfRule type="expression" dxfId="3" priority="2">
      <x:formula>LEFT($B31,8)="REVIEWED"</x:formula>
    </x:cfRule>
  </x:conditionalFormatting>
  <x:pageMargins left="0.7" right="0.7" top="0.75" bottom="0.75" header="0.3" footer="0.3"/>
</x:worksheet>
</file>